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4\4TO TRIMESTRE\OFICIO 114 INFORMACIÓN FINANC TITULO V 4TO TRIM 24\"/>
    </mc:Choice>
  </mc:AlternateContent>
  <xr:revisionPtr revIDLastSave="0" documentId="13_ncr:1_{EB35AA10-822E-4CA4-8BDC-72F1881E7E4B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<sst xmlns="http://schemas.openxmlformats.org/spreadsheetml/2006/main" count="62" uniqueCount="61">
  <si>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</si>
  <si>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</si>
  <si>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</si>
  <si>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</si>
  <si>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</si>
  <si>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</si>
  <si>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</si>
  <si>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</si>
  <si>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</si>
  <si>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</si>
  <si>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</si>
  <si>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</si>
  <si>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</si>
  <si>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</si>
  <si>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</si>
  <si>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</si>
  <si>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</si>
  <si>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</si>
  <si>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</si>
  <si>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</si>
  <si>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</si>
  <si>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</si>
  <si>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</si>
  <si>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</si>
  <si>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</si>
  <si>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</si>
  <si>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</si>
  <si>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</si>
  <si>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</si>
  <si>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</si>
  <si>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</si>
  <si>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</si>
  <si>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</si>
  <si>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</si>
  <si>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</si>
  <si>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</si>
  <si>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</si>
  <si>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</si>
  <si>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</si>
  <si>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</si>
  <si>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</si>
  <si>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</si>
  <si>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</si>
  <si>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</si>
  <si>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</si>
  <si>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</si>
  <si>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</si>
  <si>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</si>
  <si>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</si>
  <si>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</si>
  <si>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</si>
  <si>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</si>
  <si>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</si>
  <si>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</si>
  <si>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</si>
  <si>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</si>
  <si>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</si>
  <si>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</si>
  <si>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</si>
  <si>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</si>
  <si>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San Felipe
Estado de Situación Financiera
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</si>
</sst>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8" applyFont="1" applyAlignment="1" applyProtection="1">
      <alignment vertical="top" wrapText="1"/>
      <protection locked="0"/>
    </xf>
    <xf numFmtId="0" fontId="6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vertical="top"/>
      <protection locked="0"/>
    </xf>
    <xf numFmtId="4" fontId="6" fillId="0" borderId="0" xfId="8" applyNumberFormat="1" applyFont="1" applyAlignment="1" applyProtection="1">
      <alignment vertical="top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0" borderId="4" xfId="8" applyFont="1" applyFill="1" applyBorder="1" applyAlignment="1" applyProtection="1">
      <alignment horizontal="left" vertical="top" wrapText="1" indent="1"/>
      <protection locked="0"/>
    </xf>
    <xf numFmtId="0" fontId="6" fillId="0" borderId="4" xfId="16" applyNumberFormat="1" applyFont="1" applyFill="1" applyBorder="1" applyAlignment="1" applyProtection="1">
      <alignment horizontal="center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Fill="1" applyBorder="1" applyAlignment="1" applyProtection="1">
      <alignment horizontal="left" vertical="top" wrapText="1" indent="3"/>
      <protection locked="0"/>
    </xf>
    <xf numFmtId="0" fontId="6" fillId="0" borderId="4" xfId="8" applyFont="1" applyFill="1" applyBorder="1" applyAlignment="1" applyProtection="1">
      <alignment horizontal="left" vertical="top" wrapText="1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9" fillId="0" borderId="4" xfId="8" applyFont="1" applyFill="1" applyBorder="1" applyAlignment="1" applyProtection="1">
      <alignment horizontal="left" vertical="top" wrapText="1" indent="2"/>
      <protection locked="0"/>
    </xf>
    <xf numFmtId="0" fontId="6" fillId="0" borderId="4" xfId="8" applyFont="1" applyBorder="1" applyAlignment="1" applyProtection="1">
      <alignment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 wrapText="1"/>
      <protection locked="0"/>
    </xf>
    <xf numFmtId="0" fontId="6" fillId="0" borderId="4" xfId="8" applyNumberFormat="1" applyFont="1" applyBorder="1" applyAlignment="1" applyProtection="1">
      <alignment horizontal="center" vertical="top"/>
      <protection locked="0"/>
    </xf>
    <xf numFmtId="0" fontId="6" fillId="0" borderId="4" xfId="8" applyFont="1" applyFill="1" applyBorder="1" applyAlignment="1" applyProtection="1">
      <alignment vertical="top" wrapText="1"/>
      <protection locked="0"/>
    </xf>
    <xf numFmtId="0" fontId="6" fillId="0" borderId="4" xfId="8" applyNumberFormat="1" applyFont="1" applyFill="1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indent="1"/>
      <protection locked="0"/>
    </xf>
    <xf numFmtId="3" fontId="6" fillId="0" borderId="4" xfId="16" applyNumberFormat="1" applyFont="1" applyFill="1" applyBorder="1" applyAlignment="1" applyProtection="1">
      <alignment horizontal="right" vertical="top" wrapText="1"/>
      <protection locked="0"/>
    </xf>
    <xf numFmtId="3" fontId="6" fillId="0" borderId="4" xfId="16" applyNumberFormat="1" applyFont="1" applyFill="1" applyBorder="1" applyAlignment="1" applyProtection="1">
      <alignment horizontal="center" vertical="top" wrapTex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16" applyNumberFormat="1" applyFont="1" applyFill="1" applyBorder="1" applyAlignment="1" applyProtection="1">
      <alignment horizontal="center" vertical="top"/>
      <protection locked="0"/>
    </xf>
    <xf numFmtId="3" fontId="6" fillId="0" borderId="4" xfId="8" applyNumberFormat="1" applyFont="1" applyFill="1" applyBorder="1" applyAlignment="1" applyProtection="1">
      <alignment horizontal="center" vertical="top"/>
      <protection locked="0"/>
    </xf>
    <xf numFmtId="3" fontId="5" fillId="0" borderId="4" xfId="16" applyNumberFormat="1" applyFont="1" applyFill="1" applyBorder="1" applyAlignment="1" applyProtection="1">
      <alignment horizontal="right" vertical="top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2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3" fontId="6" fillId="0" borderId="4" xfId="36" applyNumberFormat="1" applyFont="1" applyFill="1" applyBorder="1" applyAlignment="1" applyProtection="1">
      <alignment horizontal="right" vertical="top" wrapText="1"/>
      <protection locked="0"/>
    </xf>
    <xf numFmtId="3" fontId="6" fillId="0" borderId="4" xfId="36" applyNumberFormat="1" applyFont="1" applyFill="1" applyBorder="1" applyAlignment="1" applyProtection="1">
      <alignment horizontal="right" vertical="top" wrapText="1"/>
      <protection locked="0"/>
    </xf>
    <xf numFmtId="3" fontId="6" fillId="0" borderId="4" xfId="8" applyNumberFormat="1" applyFont="1" applyFill="1" applyBorder="1" applyAlignment="1" applyProtection="1">
      <alignment horizontal="right" vertical="top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</cellXfs>
  <cellStyles count="3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00000000-0005-0000-0000-000002000000}"/>
    <cellStyle name="Millares 2 2 3" xfId="28" xr:uid="{00000000-0005-0000-0000-000002000000}"/>
    <cellStyle name="Millares 2 3" xfId="4" xr:uid="{00000000-0005-0000-0000-000003000000}"/>
    <cellStyle name="Millares 2 3 2" xfId="19" xr:uid="{00000000-0005-0000-0000-000003000000}"/>
    <cellStyle name="Millares 2 3 3" xfId="29" xr:uid="{00000000-0005-0000-0000-000003000000}"/>
    <cellStyle name="Millares 2 4" xfId="16" xr:uid="{00000000-0005-0000-0000-000004000000}"/>
    <cellStyle name="Millares 2 4 2" xfId="26" xr:uid="{00000000-0005-0000-0000-000004000000}"/>
    <cellStyle name="Millares 2 4 3" xfId="36" xr:uid="{00000000-0005-0000-0000-000004000000}"/>
    <cellStyle name="Millares 2 5" xfId="17" xr:uid="{00000000-0005-0000-0000-000001000000}"/>
    <cellStyle name="Millares 2 6" xfId="27" xr:uid="{00000000-0005-0000-0000-000001000000}"/>
    <cellStyle name="Millares 3" xfId="5" xr:uid="{00000000-0005-0000-0000-000005000000}"/>
    <cellStyle name="Millares 3 2" xfId="20" xr:uid="{00000000-0005-0000-0000-000005000000}"/>
    <cellStyle name="Millares 3 3" xfId="30" xr:uid="{00000000-0005-0000-0000-000005000000}"/>
    <cellStyle name="Moneda 2" xfId="6" xr:uid="{00000000-0005-0000-0000-000006000000}"/>
    <cellStyle name="Moneda 2 2" xfId="21" xr:uid="{00000000-0005-0000-0000-000006000000}"/>
    <cellStyle name="Moneda 2 3" xfId="31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00000000-0005-0000-0000-000008000000}"/>
    <cellStyle name="Normal 2 4" xfId="32" xr:uid="{00000000-0005-0000-0000-000008000000}"/>
    <cellStyle name="Normal 3" xfId="9" xr:uid="{00000000-0005-0000-0000-00000A000000}"/>
    <cellStyle name="Normal 3 2" xfId="23" xr:uid="{00000000-0005-0000-0000-00000A000000}"/>
    <cellStyle name="Normal 3 3" xfId="33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00000000-0005-0000-0000-000010000000}"/>
    <cellStyle name="Normal 6 2 3" xfId="35" xr:uid="{00000000-0005-0000-0000-000010000000}"/>
    <cellStyle name="Normal 6 3" xfId="24" xr:uid="{00000000-0005-0000-0000-00000F000000}"/>
    <cellStyle name="Normal 6 4" xfId="34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tabSelected="1" zoomScaleNormal="100" zoomScaleSheetLayoutView="100" workbookViewId="0">
      <selection activeCell="D7" sqref="D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6" t="s">
        <v>60</v>
      </c>
      <c r="B1" s="37"/>
      <c r="C1" s="37"/>
      <c r="D1" s="37"/>
      <c r="E1" s="37"/>
      <c r="F1" s="3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8">
        <v>74275427.840000004</v>
      </c>
      <c r="C5" s="28">
        <v>86131939.5</v>
      </c>
      <c r="D5" s="9" t="s">
        <v>36</v>
      </c>
      <c r="E5" s="33">
        <v>5152661.83</v>
      </c>
      <c r="F5" s="30">
        <v>8057999.6699999999</v>
      </c>
    </row>
    <row r="6" spans="1:6" x14ac:dyDescent="0.2">
      <c r="A6" s="9" t="s">
        <v>23</v>
      </c>
      <c r="B6" s="28">
        <v>4865366.3099999996</v>
      </c>
      <c r="C6" s="28">
        <v>4754446.72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8">
        <v>13712327.42</v>
      </c>
      <c r="C7" s="28">
        <v>47652351.380000003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92853121.570000008</v>
      </c>
      <c r="C13" s="22">
        <f>SUM(C5:C11)</f>
        <v>138538737.59999999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5152661.83</v>
      </c>
      <c r="F14" s="27">
        <f>SUM(F5:F12)</f>
        <v>8057999.6699999999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9">
        <v>642261829.73000002</v>
      </c>
      <c r="C18" s="29">
        <v>649069277.5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9">
        <v>128042267.22</v>
      </c>
      <c r="C19" s="29">
        <v>108604459.27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9">
        <v>1714878.68</v>
      </c>
      <c r="C20" s="29">
        <v>1648026.83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9">
        <v>-97894432.189999998</v>
      </c>
      <c r="C21" s="29">
        <v>-84996376.900000006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41621.93</v>
      </c>
      <c r="C22" s="20">
        <v>41621.93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674166165.37</v>
      </c>
      <c r="C26" s="22">
        <f>SUM(C16:C24)</f>
        <v>674367008.63</v>
      </c>
      <c r="D26" s="12" t="s">
        <v>50</v>
      </c>
      <c r="E26" s="22">
        <f>SUM(E24+E14)</f>
        <v>5152661.83</v>
      </c>
      <c r="F26" s="27">
        <f>SUM(F14+F24)</f>
        <v>8057999.6699999999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767019286.94000006</v>
      </c>
      <c r="C28" s="22">
        <f>C13+C26</f>
        <v>812905746.23000002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143385078.71000001</v>
      </c>
      <c r="F30" s="27">
        <f>SUM(F31:F33)</f>
        <v>129386151.31</v>
      </c>
    </row>
    <row r="31" spans="1:6" x14ac:dyDescent="0.2">
      <c r="A31" s="16"/>
      <c r="B31" s="14"/>
      <c r="C31" s="15"/>
      <c r="D31" s="9" t="s">
        <v>2</v>
      </c>
      <c r="E31" s="31">
        <v>75451446.780000001</v>
      </c>
      <c r="F31" s="32">
        <v>75451446.780000001</v>
      </c>
    </row>
    <row r="32" spans="1:6" x14ac:dyDescent="0.2">
      <c r="A32" s="16"/>
      <c r="B32" s="14"/>
      <c r="C32" s="15"/>
      <c r="D32" s="9" t="s">
        <v>13</v>
      </c>
      <c r="E32" s="31">
        <v>67933631.930000007</v>
      </c>
      <c r="F32" s="32">
        <v>53934704.530000001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618481546.39999998</v>
      </c>
      <c r="F35" s="27">
        <f>SUM(F36:F40)</f>
        <v>675461595.25</v>
      </c>
    </row>
    <row r="36" spans="1:6" x14ac:dyDescent="0.2">
      <c r="A36" s="16"/>
      <c r="B36" s="14"/>
      <c r="C36" s="15"/>
      <c r="D36" s="9" t="s">
        <v>46</v>
      </c>
      <c r="E36" s="34">
        <v>12411182.859999999</v>
      </c>
      <c r="F36" s="35">
        <v>119364251.09999999</v>
      </c>
    </row>
    <row r="37" spans="1:6" x14ac:dyDescent="0.2">
      <c r="A37" s="16"/>
      <c r="B37" s="14"/>
      <c r="C37" s="15"/>
      <c r="D37" s="9" t="s">
        <v>14</v>
      </c>
      <c r="E37" s="34">
        <v>606028919.03999996</v>
      </c>
      <c r="F37" s="35">
        <v>556055899.64999998</v>
      </c>
    </row>
    <row r="38" spans="1:6" x14ac:dyDescent="0.2">
      <c r="A38" s="16"/>
      <c r="B38" s="14"/>
      <c r="C38" s="15"/>
      <c r="D38" s="9" t="s">
        <v>3</v>
      </c>
      <c r="E38" s="34">
        <v>41444.5</v>
      </c>
      <c r="F38" s="35">
        <v>41444.5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761866625.11000001</v>
      </c>
      <c r="F46" s="27">
        <f>SUM(F42+F35+F30)</f>
        <v>804847746.55999994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767019286.94000006</v>
      </c>
      <c r="F48" s="22">
        <f>F46+F26</f>
        <v>812905746.2299999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61" spans="1:6" ht="83.25" customHeight="1" x14ac:dyDescent="0.2"/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0" orientation="landscape" r:id="rId1"/>
  <headerFooter alignWithMargins="0"/>
  <ignoredErrors>
    <ignoredError sqref="E30:F35 B13:G29 E39:F4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</cp:lastModifiedBy>
  <cp:lastPrinted>2025-01-29T09:19:02Z</cp:lastPrinted>
  <dcterms:created xsi:type="dcterms:W3CDTF">2012-12-11T20:26:08Z</dcterms:created>
  <dcterms:modified xsi:type="dcterms:W3CDTF">2025-02-05T20:27:47Z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